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mil\Documents\Downloads\"/>
    </mc:Choice>
  </mc:AlternateContent>
  <xr:revisionPtr revIDLastSave="0" documentId="13_ncr:1_{1664BEA8-2EA3-4F5B-A49E-FDE4C5D540A2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MileyIncomeFund-02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G8" i="1"/>
  <c r="H8" i="1" s="1"/>
  <c r="E21" i="1"/>
  <c r="E16" i="1"/>
  <c r="E15" i="1"/>
  <c r="E13" i="1"/>
  <c r="E8" i="1"/>
  <c r="E7" i="1"/>
  <c r="E5" i="1"/>
  <c r="D21" i="1"/>
  <c r="D20" i="1"/>
  <c r="E20" i="1" s="1"/>
  <c r="D19" i="1"/>
  <c r="D18" i="1"/>
  <c r="E18" i="1" s="1"/>
  <c r="G18" i="1" s="1"/>
  <c r="H18" i="1" s="1"/>
  <c r="D17" i="1"/>
  <c r="D16" i="1"/>
  <c r="D15" i="1"/>
  <c r="G15" i="1" s="1"/>
  <c r="H15" i="1" s="1"/>
  <c r="D14" i="1"/>
  <c r="E14" i="1" s="1"/>
  <c r="D13" i="1"/>
  <c r="G13" i="1" s="1"/>
  <c r="H13" i="1" s="1"/>
  <c r="D12" i="1"/>
  <c r="E12" i="1" s="1"/>
  <c r="D11" i="1"/>
  <c r="E11" i="1" s="1"/>
  <c r="D10" i="1"/>
  <c r="E10" i="1" s="1"/>
  <c r="G10" i="1" s="1"/>
  <c r="H10" i="1" s="1"/>
  <c r="D9" i="1"/>
  <c r="D8" i="1"/>
  <c r="D7" i="1"/>
  <c r="G7" i="1" s="1"/>
  <c r="H7" i="1" s="1"/>
  <c r="D6" i="1"/>
  <c r="E6" i="1" s="1"/>
  <c r="D5" i="1"/>
  <c r="G5" i="1" s="1"/>
  <c r="H5" i="1" s="1"/>
  <c r="D4" i="1"/>
  <c r="E4" i="1" s="1"/>
  <c r="D3" i="1"/>
  <c r="E3" i="1" s="1"/>
  <c r="D2" i="1"/>
  <c r="E2" i="1" s="1"/>
  <c r="G21" i="1"/>
  <c r="H21" i="1" s="1"/>
  <c r="G17" i="1" l="1"/>
  <c r="H17" i="1" s="1"/>
  <c r="G9" i="1"/>
  <c r="H9" i="1" s="1"/>
  <c r="G2" i="1"/>
  <c r="H2" i="1" s="1"/>
  <c r="G11" i="1"/>
  <c r="H11" i="1" s="1"/>
  <c r="E9" i="1"/>
  <c r="E22" i="1" s="1"/>
  <c r="E17" i="1"/>
  <c r="G4" i="1"/>
  <c r="H4" i="1" s="1"/>
  <c r="G12" i="1"/>
  <c r="H12" i="1" s="1"/>
  <c r="G20" i="1"/>
  <c r="H20" i="1" s="1"/>
  <c r="G3" i="1"/>
  <c r="H3" i="1" s="1"/>
  <c r="E19" i="1"/>
  <c r="G19" i="1" s="1"/>
  <c r="H19" i="1" s="1"/>
  <c r="G6" i="1"/>
  <c r="H6" i="1" s="1"/>
  <c r="G14" i="1"/>
  <c r="H14" i="1" s="1"/>
  <c r="G22" i="1" l="1"/>
  <c r="H22" i="1" s="1"/>
</calcChain>
</file>

<file path=xl/sharedStrings.xml><?xml version="1.0" encoding="utf-8"?>
<sst xmlns="http://schemas.openxmlformats.org/spreadsheetml/2006/main" count="48" uniqueCount="48">
  <si>
    <t>Symbol</t>
  </si>
  <si>
    <t>PM</t>
  </si>
  <si>
    <t>Philip Morris International Inc</t>
  </si>
  <si>
    <t>PRU</t>
  </si>
  <si>
    <t>Prudential Financial Inc</t>
  </si>
  <si>
    <t>DOW</t>
  </si>
  <si>
    <t>Dow Inc</t>
  </si>
  <si>
    <t>OGE</t>
  </si>
  <si>
    <t>OGE Energy Corp</t>
  </si>
  <si>
    <t>PFE</t>
  </si>
  <si>
    <t>Pfizer Inc</t>
  </si>
  <si>
    <t>CFG</t>
  </si>
  <si>
    <t>Citizens Financial Group Inc</t>
  </si>
  <si>
    <t>WU</t>
  </si>
  <si>
    <t>Western Union Co</t>
  </si>
  <si>
    <t>MET</t>
  </si>
  <si>
    <t>MetLife Inc</t>
  </si>
  <si>
    <t>CC</t>
  </si>
  <si>
    <t>Chemours Co</t>
  </si>
  <si>
    <t>FITB</t>
  </si>
  <si>
    <t>Fifth Third Bancorp</t>
  </si>
  <si>
    <t xml:space="preserve">DTE </t>
  </si>
  <si>
    <t>DTE Energy</t>
  </si>
  <si>
    <t>RF</t>
  </si>
  <si>
    <t>Regions Financial</t>
  </si>
  <si>
    <t>CAH</t>
  </si>
  <si>
    <t>Cardinal Health Inc</t>
  </si>
  <si>
    <t>SNV</t>
  </si>
  <si>
    <t>Synovus Financial Corp</t>
  </si>
  <si>
    <t>JEF</t>
  </si>
  <si>
    <t>Jefferies Financial Group Inc</t>
  </si>
  <si>
    <t>MRK</t>
  </si>
  <si>
    <t>Merck &amp; Co Inc</t>
  </si>
  <si>
    <t>GPC</t>
  </si>
  <si>
    <t>Geniune Parts Co.</t>
  </si>
  <si>
    <t>MMM</t>
  </si>
  <si>
    <t>3M Co</t>
  </si>
  <si>
    <t>LMT</t>
  </si>
  <si>
    <t>Lockheed Martin</t>
  </si>
  <si>
    <t>JEPI</t>
  </si>
  <si>
    <t>JPMorgan Equity Premium Income ETF</t>
  </si>
  <si>
    <t>Stock</t>
  </si>
  <si>
    <t>Purchase Price</t>
  </si>
  <si>
    <t>Current Price</t>
  </si>
  <si>
    <t>Gain/Loss</t>
  </si>
  <si>
    <t>Gain/Loss Pct.</t>
  </si>
  <si>
    <t>No. of Shares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</si>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</sst>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8" fontId="0" fillId="0" borderId="0" xfId="0" applyNumberFormat="1"/>
    <xf numFmtId="0" fontId="18" fillId="0" borderId="0" xfId="0" applyFont="1" applyAlignment="1">
      <alignment horizontal="center"/>
    </xf>
    <xf numFmtId="10" fontId="0" fillId="0" borderId="0" xfId="0" applyNumberForma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4" fontId="18" fillId="0" borderId="0" xfId="0" applyNumberFormat="1" applyFont="1" applyAlignment="1">
      <alignment horizontal="center"/>
    </xf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strike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5" sqref="C5"/>
    </sheetView>
  </sheetViews>
  <sheetFormatPr defaultRowHeight="14.5" x14ac:dyDescent="0.35"/>
  <cols>
    <col min="2" max="2" width="34.54296875" customWidth="1"/>
    <col min="3" max="3" width="14.6328125" customWidth="1"/>
    <col min="4" max="4" width="10.7265625" style="5" customWidth="1"/>
    <col min="5" max="5" width="14.6328125" customWidth="1"/>
    <col min="6" max="6" width="11.26953125" style="7" customWidth="1"/>
    <col min="7" max="7" width="12.08984375" customWidth="1"/>
    <col min="8" max="8" width="12" style="3" customWidth="1"/>
  </cols>
  <sheetData>
    <row r="1" spans="1:8" s="2" customFormat="1" x14ac:dyDescent="0.35">
      <c r="A1" s="2" t="s">
        <v>0</v>
      </c>
      <c r="B1" s="2" t="s">
        <v>41</v>
      </c>
      <c r="C1" s="2" t="s">
        <v>42</v>
      </c>
      <c r="D1" s="4" t="s">
        <v>46</v>
      </c>
      <c r="E1" s="2" t="s">
        <v>47</v>
      </c>
      <c r="F1" s="6" t="s">
        <v>43</v>
      </c>
      <c r="G1" s="2" t="s">
        <v>44</v>
      </c>
      <c r="H1" s="2" t="s">
        <v>45</v>
      </c>
    </row>
    <row r="2" spans="1:8" x14ac:dyDescent="0.35">
      <c r="A2" t="s">
        <v>1</v>
      </c>
      <c r="B2" t="s">
        <v>2</v>
      </c>
      <c r="C2" s="1">
        <v>79.650000000000006</v>
      </c>
      <c r="D2" s="5">
        <f>$C$20/C2</f>
        <v>4.0788449466415564</v>
      </c>
      <c r="E2" s="1">
        <f>C2*D2</f>
        <v>324.88</v>
      </c>
      <c r="F2" s="7">
        <v>84.28</v>
      </c>
      <c r="G2" s="1">
        <f>F2*D2-E2</f>
        <v>18.885052102950397</v>
      </c>
      <c r="H2" s="3">
        <f>G2/E2</f>
        <v>5.8129315756434367E-2</v>
      </c>
    </row>
    <row r="3" spans="1:8" x14ac:dyDescent="0.35">
      <c r="A3" t="s">
        <v>3</v>
      </c>
      <c r="B3" t="s">
        <v>4</v>
      </c>
      <c r="C3" s="1">
        <v>78.28</v>
      </c>
      <c r="D3" s="5">
        <f t="shared" ref="D3:D21" si="0">$C$20/C3</f>
        <v>4.1502299437915173</v>
      </c>
      <c r="E3" s="1">
        <f t="shared" ref="E3:E21" si="1">C3*D3</f>
        <v>324.88</v>
      </c>
      <c r="F3" s="7">
        <v>80.16</v>
      </c>
      <c r="G3" s="1">
        <f>F3*D3-E3</f>
        <v>7.802432294328014</v>
      </c>
      <c r="H3" s="3">
        <f>G3/E3</f>
        <v>2.4016351558507801E-2</v>
      </c>
    </row>
    <row r="4" spans="1:8" x14ac:dyDescent="0.35">
      <c r="A4" t="s">
        <v>5</v>
      </c>
      <c r="B4" t="s">
        <v>6</v>
      </c>
      <c r="C4" s="1">
        <v>51.9</v>
      </c>
      <c r="D4" s="5">
        <f t="shared" si="0"/>
        <v>6.2597302504816961</v>
      </c>
      <c r="E4" s="1">
        <f t="shared" si="1"/>
        <v>324.88</v>
      </c>
      <c r="F4" s="7">
        <v>57.24</v>
      </c>
      <c r="G4" s="1">
        <f>F4*D4-E4</f>
        <v>33.426959537572316</v>
      </c>
      <c r="H4" s="3">
        <f>G4/E4</f>
        <v>0.10289017341040481</v>
      </c>
    </row>
    <row r="5" spans="1:8" x14ac:dyDescent="0.35">
      <c r="A5" t="s">
        <v>7</v>
      </c>
      <c r="B5" t="s">
        <v>8</v>
      </c>
      <c r="C5" s="1">
        <v>30.52</v>
      </c>
      <c r="D5" s="5">
        <f t="shared" si="0"/>
        <v>10.644823066841415</v>
      </c>
      <c r="E5" s="1">
        <f t="shared" si="1"/>
        <v>324.88</v>
      </c>
      <c r="F5" s="7">
        <v>31.43</v>
      </c>
      <c r="G5" s="1">
        <f>F5*D5-E5</f>
        <v>9.6867889908256757</v>
      </c>
      <c r="H5" s="3">
        <f>G5/E5</f>
        <v>2.9816513761467853E-2</v>
      </c>
    </row>
    <row r="6" spans="1:8" x14ac:dyDescent="0.35">
      <c r="A6" t="s">
        <v>9</v>
      </c>
      <c r="B6" t="s">
        <v>10</v>
      </c>
      <c r="C6" s="1">
        <v>35.9</v>
      </c>
      <c r="D6" s="5">
        <f t="shared" si="0"/>
        <v>9.0495821727019496</v>
      </c>
      <c r="E6" s="1">
        <f t="shared" si="1"/>
        <v>324.88</v>
      </c>
      <c r="F6" s="7">
        <v>34.92</v>
      </c>
      <c r="G6" s="1">
        <f>F6*D6-E6</f>
        <v>-8.8685905292479106</v>
      </c>
      <c r="H6" s="3">
        <f>G6/E6</f>
        <v>-2.7298050139275765E-2</v>
      </c>
    </row>
    <row r="7" spans="1:8" x14ac:dyDescent="0.35">
      <c r="A7" t="s">
        <v>11</v>
      </c>
      <c r="B7" t="s">
        <v>12</v>
      </c>
      <c r="C7" s="1">
        <v>36.44</v>
      </c>
      <c r="D7" s="5">
        <f t="shared" si="0"/>
        <v>8.9154774972557629</v>
      </c>
      <c r="E7" s="1">
        <f t="shared" si="1"/>
        <v>324.88</v>
      </c>
      <c r="F7" s="7">
        <v>39.94</v>
      </c>
      <c r="G7" s="1">
        <f>F7*D7-E7</f>
        <v>31.204171240395169</v>
      </c>
      <c r="H7" s="3">
        <f>G7/E7</f>
        <v>9.604829857299671E-2</v>
      </c>
    </row>
    <row r="8" spans="1:8" x14ac:dyDescent="0.35">
      <c r="A8" t="s">
        <v>13</v>
      </c>
      <c r="B8" t="s">
        <v>14</v>
      </c>
      <c r="C8" s="1">
        <v>22.27</v>
      </c>
      <c r="D8" s="5">
        <f t="shared" si="0"/>
        <v>14.588235294117647</v>
      </c>
      <c r="E8" s="1">
        <f t="shared" si="1"/>
        <v>324.88</v>
      </c>
      <c r="F8" s="7">
        <v>22.97</v>
      </c>
      <c r="G8" s="1">
        <f>F8*D8-E8</f>
        <v>10.211764705882331</v>
      </c>
      <c r="H8" s="3">
        <f>G8/E8</f>
        <v>3.1432420296362749E-2</v>
      </c>
    </row>
    <row r="9" spans="1:8" x14ac:dyDescent="0.35">
      <c r="A9" t="s">
        <v>15</v>
      </c>
      <c r="B9" t="s">
        <v>16</v>
      </c>
      <c r="C9" s="1">
        <v>48.15</v>
      </c>
      <c r="D9" s="5">
        <f t="shared" si="0"/>
        <v>6.7472481827622017</v>
      </c>
      <c r="E9" s="1">
        <f t="shared" si="1"/>
        <v>324.88</v>
      </c>
      <c r="F9" s="7">
        <v>52.58</v>
      </c>
      <c r="G9" s="1">
        <f>F9*D9-E9</f>
        <v>29.890309449636561</v>
      </c>
      <c r="H9" s="3">
        <f>G9/E9</f>
        <v>9.2004153686396709E-2</v>
      </c>
    </row>
    <row r="10" spans="1:8" x14ac:dyDescent="0.35">
      <c r="A10" t="s">
        <v>17</v>
      </c>
      <c r="B10" t="s">
        <v>18</v>
      </c>
      <c r="C10" s="1">
        <v>26.34</v>
      </c>
      <c r="D10" s="5">
        <f t="shared" si="0"/>
        <v>12.334092634776006</v>
      </c>
      <c r="E10" s="1">
        <f t="shared" si="1"/>
        <v>324.88</v>
      </c>
      <c r="F10" s="7">
        <v>27.46</v>
      </c>
      <c r="G10" s="1">
        <f>F10*D10-E10</f>
        <v>13.814183750949155</v>
      </c>
      <c r="H10" s="3">
        <f>G10/E10</f>
        <v>4.2520880789673587E-2</v>
      </c>
    </row>
    <row r="11" spans="1:8" x14ac:dyDescent="0.35">
      <c r="A11" t="s">
        <v>19</v>
      </c>
      <c r="B11" t="s">
        <v>20</v>
      </c>
      <c r="C11" s="1">
        <v>28.93</v>
      </c>
      <c r="D11" s="5">
        <f t="shared" si="0"/>
        <v>11.229865191842379</v>
      </c>
      <c r="E11" s="1">
        <f t="shared" si="1"/>
        <v>324.88</v>
      </c>
      <c r="F11" s="7">
        <v>32.1</v>
      </c>
      <c r="G11" s="1">
        <f>F11*D11-E11</f>
        <v>35.598672658140401</v>
      </c>
      <c r="H11" s="3">
        <f>G11/E11</f>
        <v>0.10957483581057745</v>
      </c>
    </row>
    <row r="12" spans="1:8" x14ac:dyDescent="0.35">
      <c r="A12" t="s">
        <v>21</v>
      </c>
      <c r="B12" t="s">
        <v>22</v>
      </c>
      <c r="C12" s="1">
        <v>118.86</v>
      </c>
      <c r="D12" s="5">
        <f t="shared" si="0"/>
        <v>2.7332996802961467</v>
      </c>
      <c r="E12" s="1">
        <f t="shared" si="1"/>
        <v>324.88</v>
      </c>
      <c r="F12" s="7">
        <v>121.72</v>
      </c>
      <c r="G12" s="1">
        <f>F12*D12-E12</f>
        <v>7.8172370856469797</v>
      </c>
      <c r="H12" s="3">
        <f>G12/E12</f>
        <v>2.4061921588423355E-2</v>
      </c>
    </row>
    <row r="13" spans="1:8" x14ac:dyDescent="0.35">
      <c r="A13" t="s">
        <v>23</v>
      </c>
      <c r="B13" t="s">
        <v>24</v>
      </c>
      <c r="C13" s="1">
        <v>17.010000000000002</v>
      </c>
      <c r="D13" s="5">
        <f t="shared" si="0"/>
        <v>19.099353321575542</v>
      </c>
      <c r="E13" s="1">
        <f t="shared" si="1"/>
        <v>324.88</v>
      </c>
      <c r="F13" s="7">
        <v>18.93</v>
      </c>
      <c r="G13" s="1">
        <f>F13*D13-E13</f>
        <v>36.670758377424988</v>
      </c>
      <c r="H13" s="3">
        <f>G13/E13</f>
        <v>0.11287477954144604</v>
      </c>
    </row>
    <row r="14" spans="1:8" x14ac:dyDescent="0.35">
      <c r="A14" t="s">
        <v>25</v>
      </c>
      <c r="B14" t="s">
        <v>26</v>
      </c>
      <c r="C14" s="1">
        <v>53.73</v>
      </c>
      <c r="D14" s="5">
        <f t="shared" si="0"/>
        <v>6.046528941001303</v>
      </c>
      <c r="E14" s="1">
        <f t="shared" si="1"/>
        <v>324.88</v>
      </c>
      <c r="F14" s="7">
        <v>54.26</v>
      </c>
      <c r="G14" s="1">
        <f>F14*D14-E14</f>
        <v>3.2046603387307186</v>
      </c>
      <c r="H14" s="3">
        <f>G14/E14</f>
        <v>9.8641354922762818E-3</v>
      </c>
    </row>
    <row r="15" spans="1:8" x14ac:dyDescent="0.35">
      <c r="A15" t="s">
        <v>27</v>
      </c>
      <c r="B15" t="s">
        <v>28</v>
      </c>
      <c r="C15" s="1">
        <v>37.200000000000003</v>
      </c>
      <c r="D15" s="5">
        <f t="shared" si="0"/>
        <v>8.7333333333333325</v>
      </c>
      <c r="E15" s="1">
        <f t="shared" si="1"/>
        <v>324.88</v>
      </c>
      <c r="F15" s="7">
        <v>40.5</v>
      </c>
      <c r="G15" s="1">
        <f>F15*D15-E15</f>
        <v>28.819999999999993</v>
      </c>
      <c r="H15" s="3">
        <f>G15/E15</f>
        <v>8.8709677419354815E-2</v>
      </c>
    </row>
    <row r="16" spans="1:8" x14ac:dyDescent="0.35">
      <c r="A16" t="s">
        <v>29</v>
      </c>
      <c r="B16" t="s">
        <v>30</v>
      </c>
      <c r="C16" s="1">
        <v>23.35</v>
      </c>
      <c r="D16" s="5">
        <f t="shared" si="0"/>
        <v>13.913490364025694</v>
      </c>
      <c r="E16" s="1">
        <f t="shared" si="1"/>
        <v>324.88</v>
      </c>
      <c r="F16" s="7">
        <v>25.51</v>
      </c>
      <c r="G16" s="1">
        <f>F16*D16-E16</f>
        <v>30.053139186295482</v>
      </c>
      <c r="H16" s="3">
        <f>G16/E16</f>
        <v>9.2505353319057751E-2</v>
      </c>
    </row>
    <row r="17" spans="1:8" x14ac:dyDescent="0.35">
      <c r="A17" t="s">
        <v>31</v>
      </c>
      <c r="B17" t="s">
        <v>32</v>
      </c>
      <c r="C17" s="1">
        <v>77.069999999999993</v>
      </c>
      <c r="D17" s="5">
        <f t="shared" si="0"/>
        <v>4.2153886077591807</v>
      </c>
      <c r="E17" s="1">
        <f t="shared" si="1"/>
        <v>324.88000000000005</v>
      </c>
      <c r="F17" s="7">
        <v>75.8</v>
      </c>
      <c r="G17" s="1">
        <f>F17*D17-E17</f>
        <v>-5.3535435318541431</v>
      </c>
      <c r="H17" s="3">
        <f>G17/E17</f>
        <v>-1.6478526015310708E-2</v>
      </c>
    </row>
    <row r="18" spans="1:8" x14ac:dyDescent="0.35">
      <c r="A18" t="s">
        <v>33</v>
      </c>
      <c r="B18" t="s">
        <v>34</v>
      </c>
      <c r="C18" s="1">
        <v>93.88</v>
      </c>
      <c r="D18" s="5">
        <f t="shared" si="0"/>
        <v>3.4605879846612697</v>
      </c>
      <c r="E18" s="1">
        <f t="shared" si="1"/>
        <v>324.88</v>
      </c>
      <c r="F18" s="7">
        <v>101.65</v>
      </c>
      <c r="G18" s="1">
        <f>F18*D18-E18</f>
        <v>26.888768640818114</v>
      </c>
      <c r="H18" s="3">
        <f>G18/E18</f>
        <v>8.2765232211333764E-2</v>
      </c>
    </row>
    <row r="19" spans="1:8" x14ac:dyDescent="0.35">
      <c r="A19" t="s">
        <v>35</v>
      </c>
      <c r="B19" t="s">
        <v>36</v>
      </c>
      <c r="C19" s="1">
        <v>175.66</v>
      </c>
      <c r="D19" s="5">
        <f t="shared" si="0"/>
        <v>1.8494819537743368</v>
      </c>
      <c r="E19" s="1">
        <f t="shared" si="1"/>
        <v>324.88</v>
      </c>
      <c r="F19" s="7">
        <v>179.01</v>
      </c>
      <c r="G19" s="1">
        <f>F19*D19-E19</f>
        <v>6.1957645451440158</v>
      </c>
      <c r="H19" s="3">
        <f>G19/E19</f>
        <v>1.9070932483206154E-2</v>
      </c>
    </row>
    <row r="20" spans="1:8" x14ac:dyDescent="0.35">
      <c r="A20" t="s">
        <v>37</v>
      </c>
      <c r="B20" t="s">
        <v>38</v>
      </c>
      <c r="C20" s="1">
        <v>324.88</v>
      </c>
      <c r="D20" s="5">
        <f t="shared" si="0"/>
        <v>1</v>
      </c>
      <c r="E20" s="1">
        <f t="shared" si="1"/>
        <v>324.88</v>
      </c>
      <c r="F20" s="7">
        <v>337.04</v>
      </c>
      <c r="G20" s="1">
        <f>F20*D20-E20</f>
        <v>12.160000000000025</v>
      </c>
      <c r="H20" s="3">
        <f>G20/E20</f>
        <v>3.7429204629401705E-2</v>
      </c>
    </row>
    <row r="21" spans="1:8" x14ac:dyDescent="0.35">
      <c r="A21" t="s">
        <v>39</v>
      </c>
      <c r="B21" t="s">
        <v>40</v>
      </c>
      <c r="C21" s="1">
        <v>55.2</v>
      </c>
      <c r="D21" s="5">
        <f t="shared" si="0"/>
        <v>5.885507246376811</v>
      </c>
      <c r="E21" s="1">
        <f t="shared" si="1"/>
        <v>324.88</v>
      </c>
      <c r="F21" s="7">
        <v>56</v>
      </c>
      <c r="G21" s="1">
        <f>F21-C21</f>
        <v>0.79999999999999716</v>
      </c>
      <c r="H21" s="3">
        <f>G21/E21</f>
        <v>2.4624476729869405E-3</v>
      </c>
    </row>
    <row r="22" spans="1:8" x14ac:dyDescent="0.35">
      <c r="C22" s="1"/>
      <c r="E22" s="1">
        <f>SUM(E2:E21)</f>
        <v>6497.6000000000013</v>
      </c>
      <c r="G22" s="1">
        <f>SUM(G2:G21)</f>
        <v>328.90852884363829</v>
      </c>
      <c r="H22" s="3">
        <f>G22/E22</f>
        <v>5.0620002592286113E-2</v>
      </c>
    </row>
  </sheetData>
  <conditionalFormatting sqref="H23:H1048576 H2:H21">
    <cfRule type="cellIs" dxfId="7" priority="8" operator="greaterThan">
      <formula>0</formula>
    </cfRule>
    <cfRule type="cellIs" dxfId="6" priority="9" operator="lessThan">
      <formula>0</formula>
    </cfRule>
    <cfRule type="colorScale" priority="10">
      <colorScale>
        <cfvo type="formula" val="&quot;F2&lt;0&quot;"/>
        <cfvo type="max"/>
        <color rgb="FFFF0000"/>
        <color rgb="FFFFEF9C"/>
      </colorScale>
    </cfRule>
  </conditionalFormatting>
  <conditionalFormatting sqref="H2:H21"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H22">
    <cfRule type="cellIs" dxfId="3" priority="3" operator="greaterThan">
      <formula>0</formula>
    </cfRule>
    <cfRule type="cellIs" dxfId="2" priority="4" operator="lessThan">
      <formula>0</formula>
    </cfRule>
    <cfRule type="colorScale" priority="5">
      <colorScale>
        <cfvo type="formula" val="&quot;F2&lt;0&quot;"/>
        <cfvo type="max"/>
        <color rgb="FFFF0000"/>
        <color rgb="FFFFEF9C"/>
      </colorScale>
    </cfRule>
  </conditionalFormatting>
  <conditionalFormatting sqref="H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MileyIncomeFund-0201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Miley</cp:lastModifiedBy>
  <dcterms:created xsi:type="dcterms:W3CDTF">2021-02-01T23:24:36Z</dcterms:created>
  <dcterms:modified xsi:type="dcterms:W3CDTF">2021-02-07T01:26:19Z</dcterms:modified>
</cp:coreProperties>
</file>